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40" yWindow="1660" windowWidth="18480" windowHeight="1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<sst xmlns="http://schemas.openxmlformats.org/spreadsheetml/2006/main" count="131" uniqueCount="76">
  <si>
    <t>W</t>
  </si>
  <si>
    <t>L</t>
  </si>
  <si>
    <t>T</t>
  </si>
  <si>
    <t>Pct.</t>
  </si>
  <si>
    <t>Coach</t>
  </si>
  <si>
    <t>Outcome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</si>
  <si>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</si>
  <si>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</si>
  <si>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</si>
  <si>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</si>
  <si>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</si>
  <si>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</si>
  <si>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</si>
  <si>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</si>
  <si>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</si>
  <si>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</si>
  <si>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</si>
  <si>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</si>
  <si>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</si>
  <si>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</si>
  <si>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</si>
  <si>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</si>
  <si>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</si>
  <si>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</si>
  <si>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</si>
  <si>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</si>
  <si>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</si>
  <si>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Dave Gray</t>
  </si>
  <si>
    <t>Al Reinshagen</t>
  </si>
  <si>
    <t>Claude Godon</t>
  </si>
  <si>
    <t>Roland DeFelice</t>
  </si>
  <si>
    <t>Bob Farrell</t>
  </si>
  <si>
    <t>Mike Ziemianski</t>
  </si>
  <si>
    <t>N/A</t>
  </si>
  <si>
    <t>Pts</t>
  </si>
  <si>
    <t>GP</t>
  </si>
  <si>
    <t>2007-2008</t>
  </si>
  <si>
    <t>2008-2009</t>
  </si>
  <si>
    <t>Mike Ziemianski</t>
  </si>
  <si>
    <t>2009-2010</t>
  </si>
  <si>
    <t>2010-2011</t>
  </si>
  <si>
    <t>2011-2012</t>
  </si>
  <si>
    <t>Mike Ziemianski</t>
  </si>
  <si>
    <t>Mike Ziemianski</t>
  </si>
  <si>
    <t>Totals</t>
  </si>
  <si>
    <t>Totals</t>
  </si>
  <si>
    <t>Totals</t>
  </si>
  <si>
    <t>Dave Gray</t>
  </si>
  <si>
    <t>Al Reinshagen</t>
  </si>
  <si>
    <t>Claude Godon</t>
  </si>
  <si>
    <t>Roland DeFelice</t>
  </si>
  <si>
    <t>Bob Farrell</t>
  </si>
  <si>
    <t>Mike Ziemianski</t>
  </si>
  <si>
    <t>2012-2013</t>
  </si>
  <si>
    <t>2013-2014</t>
  </si>
  <si>
    <t>Mike Ziemianski</t>
  </si>
  <si>
    <t>Mike Ziemianski</t>
  </si>
  <si>
    <t>2015-2016</t>
  </si>
  <si>
    <t>Brett Martz</t>
  </si>
  <si>
    <t>Brett Martz</t>
  </si>
  <si>
    <t>All Time</t>
  </si>
  <si>
    <t>All Coaches</t>
  </si>
  <si>
    <t>2016-2017</t>
  </si>
  <si>
    <t>Brett Martz</t>
  </si>
  <si>
    <t>2014-2015</t>
  </si>
  <si>
    <t>2017-2018</t>
  </si>
  <si>
    <t>2013-2014</t>
  </si>
  <si>
    <t>2018-2019</t>
  </si>
  <si>
    <t>2018-2019</t>
  </si>
  <si>
    <t>2019-2020</t>
  </si>
  <si>
    <t>Brett Martz</t>
  </si>
  <si>
    <t>2021-2022</t>
  </si>
  <si>
    <t>2020-2021</t>
  </si>
  <si>
    <t>2022-2023</t>
  </si>
  <si>
    <t>2023-2024</t>
  </si>
  <si>
    <t>Season Through 2023-2024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</si>
</sst>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8.8515625" defaultRowHeight="12.75"/>
  <cols>
    <col min="1" max="1" width="11.00390625" style="0" customWidth="1"/>
    <col min="2" max="6" width="9.140625" style="3" customWidth="1"/>
    <col min="7" max="7" width="11.00390625" style="3" customWidth="1"/>
    <col min="8" max="8" width="18.421875" style="0" customWidth="1"/>
    <col min="9" max="9" width="35.8515625" style="0" customWidth="1"/>
  </cols>
  <sheetData>
    <row r="1" spans="1:9" s="1" customFormat="1" ht="40.5" customHeight="1">
      <c r="A1" s="6" t="s">
        <v>75</v>
      </c>
      <c r="B1" s="2" t="s">
        <v>35</v>
      </c>
      <c r="C1" s="2" t="s">
        <v>0</v>
      </c>
      <c r="D1" s="2" t="s">
        <v>1</v>
      </c>
      <c r="E1" s="2" t="s">
        <v>2</v>
      </c>
      <c r="F1" s="2" t="s">
        <v>34</v>
      </c>
      <c r="G1" s="2" t="s">
        <v>3</v>
      </c>
      <c r="H1" s="1" t="s">
        <v>4</v>
      </c>
      <c r="I1" s="1" t="s">
        <v>5</v>
      </c>
    </row>
    <row r="2" spans="1:8" ht="12.75">
      <c r="A2" t="s">
        <v>6</v>
      </c>
      <c r="B2" s="3">
        <f>C2+D2+E2</f>
        <v>3</v>
      </c>
      <c r="C2" s="3">
        <v>1</v>
      </c>
      <c r="D2" s="3">
        <v>2</v>
      </c>
      <c r="E2" s="3">
        <v>0</v>
      </c>
      <c r="F2" s="3">
        <f>(C2*2)+E2</f>
        <v>2</v>
      </c>
      <c r="G2" s="4">
        <f>F2/(B2*2)</f>
        <v>0.3333333333333333</v>
      </c>
      <c r="H2" t="s">
        <v>27</v>
      </c>
    </row>
    <row r="3" spans="1:8" ht="12.75">
      <c r="A3" t="s">
        <v>44</v>
      </c>
      <c r="B3" s="3">
        <f>SUM(B2)</f>
        <v>3</v>
      </c>
      <c r="C3" s="3">
        <f>SUM(C2)</f>
        <v>1</v>
      </c>
      <c r="D3" s="3">
        <f>SUM(D2)</f>
        <v>2</v>
      </c>
      <c r="E3" s="3">
        <f>SUM(E2)</f>
        <v>0</v>
      </c>
      <c r="F3" s="3">
        <f>SUM(F2)</f>
        <v>2</v>
      </c>
      <c r="G3" s="4">
        <f>F3/(B3*2)</f>
        <v>0.3333333333333333</v>
      </c>
      <c r="H3" t="s">
        <v>47</v>
      </c>
    </row>
    <row r="4" ht="12.75">
      <c r="G4" s="4"/>
    </row>
    <row r="5" spans="1:8" ht="12.75">
      <c r="A5" t="s">
        <v>7</v>
      </c>
      <c r="B5" s="3">
        <f aca="true" t="shared" si="0" ref="B5:B33">C5+D5+E5</f>
        <v>9</v>
      </c>
      <c r="C5" s="3">
        <v>4</v>
      </c>
      <c r="D5" s="3">
        <v>4</v>
      </c>
      <c r="E5" s="3">
        <v>1</v>
      </c>
      <c r="F5" s="3">
        <f aca="true" t="shared" si="1" ref="F5:F38">(C5*2)+E5</f>
        <v>9</v>
      </c>
      <c r="G5" s="4">
        <f aca="true" t="shared" si="2" ref="G5:G38">F5/(B5*2)</f>
        <v>0.5</v>
      </c>
      <c r="H5" t="s">
        <v>28</v>
      </c>
    </row>
    <row r="6" spans="1:8" ht="12.75">
      <c r="A6" t="s">
        <v>8</v>
      </c>
      <c r="B6" s="3">
        <f t="shared" si="0"/>
        <v>9</v>
      </c>
      <c r="C6" s="3">
        <v>4</v>
      </c>
      <c r="D6" s="3">
        <v>5</v>
      </c>
      <c r="E6" s="3">
        <v>0</v>
      </c>
      <c r="F6" s="3">
        <f t="shared" si="1"/>
        <v>8</v>
      </c>
      <c r="G6" s="4">
        <f t="shared" si="2"/>
        <v>0.4444444444444444</v>
      </c>
      <c r="H6" t="s">
        <v>28</v>
      </c>
    </row>
    <row r="7" spans="1:8" ht="12.75">
      <c r="A7" t="s">
        <v>9</v>
      </c>
      <c r="B7" s="3">
        <f t="shared" si="0"/>
        <v>15</v>
      </c>
      <c r="C7" s="3">
        <v>5</v>
      </c>
      <c r="D7" s="3">
        <v>9</v>
      </c>
      <c r="E7" s="3">
        <v>1</v>
      </c>
      <c r="F7" s="3">
        <f t="shared" si="1"/>
        <v>11</v>
      </c>
      <c r="G7" s="4">
        <f t="shared" si="2"/>
        <v>0.36666666666666664</v>
      </c>
      <c r="H7" t="s">
        <v>28</v>
      </c>
    </row>
    <row r="8" spans="1:8" ht="12.75">
      <c r="A8" t="s">
        <v>10</v>
      </c>
      <c r="B8" s="3">
        <f t="shared" si="0"/>
        <v>24</v>
      </c>
      <c r="C8" s="3">
        <v>9</v>
      </c>
      <c r="D8" s="3">
        <v>13</v>
      </c>
      <c r="E8" s="3">
        <v>2</v>
      </c>
      <c r="F8" s="3">
        <f t="shared" si="1"/>
        <v>20</v>
      </c>
      <c r="G8" s="4">
        <f t="shared" si="2"/>
        <v>0.4166666666666667</v>
      </c>
      <c r="H8" t="s">
        <v>28</v>
      </c>
    </row>
    <row r="9" spans="1:8" ht="12.75">
      <c r="A9" t="s">
        <v>11</v>
      </c>
      <c r="B9" s="3">
        <f t="shared" si="0"/>
        <v>15</v>
      </c>
      <c r="C9" s="3">
        <v>6</v>
      </c>
      <c r="D9" s="3">
        <v>9</v>
      </c>
      <c r="E9" s="3">
        <v>0</v>
      </c>
      <c r="F9" s="3">
        <f t="shared" si="1"/>
        <v>12</v>
      </c>
      <c r="G9" s="4">
        <f t="shared" si="2"/>
        <v>0.4</v>
      </c>
      <c r="H9" t="s">
        <v>28</v>
      </c>
    </row>
    <row r="10" spans="1:8" ht="12.75">
      <c r="A10" t="s">
        <v>12</v>
      </c>
      <c r="B10" s="3">
        <f t="shared" si="0"/>
        <v>17</v>
      </c>
      <c r="C10" s="3">
        <v>8</v>
      </c>
      <c r="D10" s="3">
        <v>9</v>
      </c>
      <c r="E10" s="3">
        <v>0</v>
      </c>
      <c r="F10" s="3">
        <f t="shared" si="1"/>
        <v>16</v>
      </c>
      <c r="G10" s="4">
        <f t="shared" si="2"/>
        <v>0.47058823529411764</v>
      </c>
      <c r="H10" t="s">
        <v>28</v>
      </c>
    </row>
    <row r="11" spans="1:8" ht="12.75">
      <c r="A11" t="s">
        <v>45</v>
      </c>
      <c r="B11" s="3">
        <f>SUM(B5:B10)</f>
        <v>89</v>
      </c>
      <c r="C11" s="3">
        <f>SUM(C5:C10)</f>
        <v>36</v>
      </c>
      <c r="D11" s="3">
        <f>SUM(D5:D10)</f>
        <v>49</v>
      </c>
      <c r="E11" s="3">
        <f>SUM(E5:E10)</f>
        <v>4</v>
      </c>
      <c r="F11" s="3">
        <f>SUM(F5:F10)</f>
        <v>76</v>
      </c>
      <c r="G11" s="4">
        <f t="shared" si="2"/>
        <v>0.42696629213483145</v>
      </c>
      <c r="H11" t="s">
        <v>48</v>
      </c>
    </row>
    <row r="12" ht="12.75">
      <c r="G12" s="4"/>
    </row>
    <row r="13" spans="1:8" ht="12.75">
      <c r="A13" t="s">
        <v>13</v>
      </c>
      <c r="B13" s="3">
        <f t="shared" si="0"/>
        <v>12</v>
      </c>
      <c r="C13" s="3">
        <v>10</v>
      </c>
      <c r="D13" s="3">
        <v>2</v>
      </c>
      <c r="E13" s="3">
        <v>0</v>
      </c>
      <c r="F13" s="3">
        <f t="shared" si="1"/>
        <v>20</v>
      </c>
      <c r="G13" s="4">
        <f t="shared" si="2"/>
        <v>0.8333333333333334</v>
      </c>
      <c r="H13" t="s">
        <v>29</v>
      </c>
    </row>
    <row r="14" spans="1:8" ht="12.75">
      <c r="A14" t="s">
        <v>44</v>
      </c>
      <c r="B14" s="3">
        <f>SUM(B13)</f>
        <v>12</v>
      </c>
      <c r="C14" s="3">
        <f>SUM(C13)</f>
        <v>10</v>
      </c>
      <c r="D14" s="3">
        <f>SUM(D13)</f>
        <v>2</v>
      </c>
      <c r="E14" s="3">
        <f>SUM(E13)</f>
        <v>0</v>
      </c>
      <c r="F14" s="3">
        <f>SUM(F13)</f>
        <v>20</v>
      </c>
      <c r="G14" s="4">
        <f t="shared" si="2"/>
        <v>0.8333333333333334</v>
      </c>
      <c r="H14" t="s">
        <v>49</v>
      </c>
    </row>
    <row r="15" ht="12.75">
      <c r="G15" s="4"/>
    </row>
    <row r="16" spans="1:8" ht="12.75">
      <c r="A16" t="s">
        <v>14</v>
      </c>
      <c r="B16" s="3">
        <f t="shared" si="0"/>
        <v>7</v>
      </c>
      <c r="C16" s="3">
        <v>2</v>
      </c>
      <c r="D16" s="3">
        <v>4</v>
      </c>
      <c r="E16" s="3">
        <v>1</v>
      </c>
      <c r="F16" s="3">
        <f t="shared" si="1"/>
        <v>5</v>
      </c>
      <c r="G16" s="4">
        <f t="shared" si="2"/>
        <v>0.35714285714285715</v>
      </c>
      <c r="H16" t="s">
        <v>30</v>
      </c>
    </row>
    <row r="17" spans="1:8" ht="12.75">
      <c r="A17" t="s">
        <v>46</v>
      </c>
      <c r="B17" s="3">
        <f>SUM(B16)</f>
        <v>7</v>
      </c>
      <c r="C17" s="3">
        <f>SUM(C16)</f>
        <v>2</v>
      </c>
      <c r="D17" s="3">
        <f>SUM(D16)</f>
        <v>4</v>
      </c>
      <c r="E17" s="3">
        <f>SUM(E16)</f>
        <v>1</v>
      </c>
      <c r="F17" s="3">
        <f>SUM(F16)</f>
        <v>5</v>
      </c>
      <c r="G17" s="4">
        <f t="shared" si="2"/>
        <v>0.35714285714285715</v>
      </c>
      <c r="H17" t="s">
        <v>50</v>
      </c>
    </row>
    <row r="18" ht="12.75">
      <c r="G18" s="4"/>
    </row>
    <row r="19" spans="1:8" ht="12.75">
      <c r="A19" t="s">
        <v>14</v>
      </c>
      <c r="B19" s="3">
        <f t="shared" si="0"/>
        <v>10</v>
      </c>
      <c r="C19" s="3">
        <v>1</v>
      </c>
      <c r="D19" s="3">
        <v>9</v>
      </c>
      <c r="E19" s="3">
        <v>0</v>
      </c>
      <c r="F19" s="3">
        <f t="shared" si="1"/>
        <v>2</v>
      </c>
      <c r="G19" s="4">
        <f t="shared" si="2"/>
        <v>0.1</v>
      </c>
      <c r="H19" t="s">
        <v>31</v>
      </c>
    </row>
    <row r="20" spans="1:8" ht="12.75">
      <c r="A20" t="s">
        <v>15</v>
      </c>
      <c r="B20" s="3">
        <f t="shared" si="0"/>
        <v>20</v>
      </c>
      <c r="C20" s="3">
        <v>12</v>
      </c>
      <c r="D20" s="3">
        <v>6</v>
      </c>
      <c r="E20" s="3">
        <v>2</v>
      </c>
      <c r="F20" s="3">
        <f t="shared" si="1"/>
        <v>26</v>
      </c>
      <c r="G20" s="4">
        <f t="shared" si="2"/>
        <v>0.65</v>
      </c>
      <c r="H20" t="s">
        <v>31</v>
      </c>
    </row>
    <row r="21" spans="1:8" ht="12.75">
      <c r="A21" t="s">
        <v>16</v>
      </c>
      <c r="B21" s="3" t="s">
        <v>33</v>
      </c>
      <c r="C21" s="3" t="s">
        <v>33</v>
      </c>
      <c r="D21" s="3" t="s">
        <v>33</v>
      </c>
      <c r="E21" s="3" t="s">
        <v>33</v>
      </c>
      <c r="F21" s="3" t="s">
        <v>33</v>
      </c>
      <c r="G21" s="3" t="s">
        <v>33</v>
      </c>
      <c r="H21" t="s">
        <v>31</v>
      </c>
    </row>
    <row r="22" spans="1:8" ht="12.75">
      <c r="A22" t="s">
        <v>17</v>
      </c>
      <c r="B22" s="3" t="s">
        <v>33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33</v>
      </c>
      <c r="H22" t="s">
        <v>31</v>
      </c>
    </row>
    <row r="23" spans="1:8" ht="12.75">
      <c r="A23" t="s">
        <v>18</v>
      </c>
      <c r="B23" s="3" t="s">
        <v>33</v>
      </c>
      <c r="C23" s="3" t="s">
        <v>33</v>
      </c>
      <c r="D23" s="3" t="s">
        <v>33</v>
      </c>
      <c r="E23" s="3" t="s">
        <v>33</v>
      </c>
      <c r="F23" s="3" t="s">
        <v>33</v>
      </c>
      <c r="G23" s="3" t="s">
        <v>33</v>
      </c>
      <c r="H23" t="s">
        <v>31</v>
      </c>
    </row>
    <row r="24" spans="1:8" ht="12.75">
      <c r="A24" t="s">
        <v>44</v>
      </c>
      <c r="B24" s="3">
        <f>SUM(B19:B23)</f>
        <v>30</v>
      </c>
      <c r="C24" s="3">
        <f>SUM(C19:C23)</f>
        <v>13</v>
      </c>
      <c r="D24" s="3">
        <f>SUM(D19:D23)</f>
        <v>15</v>
      </c>
      <c r="E24" s="3">
        <f>SUM(E19:E23)</f>
        <v>2</v>
      </c>
      <c r="F24" s="3">
        <f>SUM(F19:F23)</f>
        <v>28</v>
      </c>
      <c r="G24" s="4">
        <f t="shared" si="2"/>
        <v>0.4666666666666667</v>
      </c>
      <c r="H24" t="s">
        <v>51</v>
      </c>
    </row>
    <row r="26" spans="1:8" ht="12.75">
      <c r="A26" s="5" t="s">
        <v>19</v>
      </c>
      <c r="B26" s="3">
        <f t="shared" si="0"/>
        <v>13</v>
      </c>
      <c r="C26" s="3">
        <v>6</v>
      </c>
      <c r="D26" s="3">
        <v>5</v>
      </c>
      <c r="E26" s="3">
        <v>2</v>
      </c>
      <c r="F26" s="3">
        <f t="shared" si="1"/>
        <v>14</v>
      </c>
      <c r="G26" s="4">
        <f t="shared" si="2"/>
        <v>0.5384615384615384</v>
      </c>
      <c r="H26" t="s">
        <v>32</v>
      </c>
    </row>
    <row r="27" spans="1:8" ht="12.75">
      <c r="A27" s="5" t="s">
        <v>20</v>
      </c>
      <c r="B27" s="3">
        <f t="shared" si="0"/>
        <v>17</v>
      </c>
      <c r="C27" s="3">
        <v>5</v>
      </c>
      <c r="D27" s="3">
        <v>11</v>
      </c>
      <c r="E27" s="3">
        <v>1</v>
      </c>
      <c r="F27" s="3">
        <f t="shared" si="1"/>
        <v>11</v>
      </c>
      <c r="G27" s="4">
        <f t="shared" si="2"/>
        <v>0.3235294117647059</v>
      </c>
      <c r="H27" t="s">
        <v>32</v>
      </c>
    </row>
    <row r="28" spans="1:8" ht="12.75">
      <c r="A28" s="5" t="s">
        <v>21</v>
      </c>
      <c r="B28" s="3">
        <f t="shared" si="0"/>
        <v>17</v>
      </c>
      <c r="C28" s="3">
        <v>11</v>
      </c>
      <c r="D28" s="3">
        <v>4</v>
      </c>
      <c r="E28" s="3">
        <v>2</v>
      </c>
      <c r="F28" s="3">
        <f t="shared" si="1"/>
        <v>24</v>
      </c>
      <c r="G28" s="4">
        <f t="shared" si="2"/>
        <v>0.7058823529411765</v>
      </c>
      <c r="H28" t="s">
        <v>32</v>
      </c>
    </row>
    <row r="29" spans="1:8" ht="12.75">
      <c r="A29" s="5" t="s">
        <v>22</v>
      </c>
      <c r="B29" s="3">
        <f t="shared" si="0"/>
        <v>22</v>
      </c>
      <c r="C29" s="3">
        <v>12</v>
      </c>
      <c r="D29" s="3">
        <v>8</v>
      </c>
      <c r="E29" s="3">
        <v>2</v>
      </c>
      <c r="F29" s="3">
        <f t="shared" si="1"/>
        <v>26</v>
      </c>
      <c r="G29" s="4">
        <f t="shared" si="2"/>
        <v>0.5909090909090909</v>
      </c>
      <c r="H29" t="s">
        <v>32</v>
      </c>
    </row>
    <row r="30" spans="1:8" ht="12.75">
      <c r="A30" s="5" t="s">
        <v>23</v>
      </c>
      <c r="B30" s="3">
        <f t="shared" si="0"/>
        <v>26</v>
      </c>
      <c r="C30" s="3">
        <v>19</v>
      </c>
      <c r="D30" s="3">
        <v>5</v>
      </c>
      <c r="E30" s="3">
        <v>2</v>
      </c>
      <c r="F30" s="3">
        <f t="shared" si="1"/>
        <v>40</v>
      </c>
      <c r="G30" s="4">
        <f t="shared" si="2"/>
        <v>0.7692307692307693</v>
      </c>
      <c r="H30" t="s">
        <v>32</v>
      </c>
    </row>
    <row r="31" spans="1:8" ht="12.75">
      <c r="A31" s="5" t="s">
        <v>24</v>
      </c>
      <c r="B31" s="3">
        <f t="shared" si="0"/>
        <v>26</v>
      </c>
      <c r="C31" s="3">
        <v>21</v>
      </c>
      <c r="D31" s="3">
        <v>5</v>
      </c>
      <c r="E31" s="3">
        <v>0</v>
      </c>
      <c r="F31" s="3">
        <f t="shared" si="1"/>
        <v>42</v>
      </c>
      <c r="G31" s="4">
        <f t="shared" si="2"/>
        <v>0.8076923076923077</v>
      </c>
      <c r="H31" t="s">
        <v>32</v>
      </c>
    </row>
    <row r="32" spans="1:8" ht="12.75">
      <c r="A32" s="5" t="s">
        <v>25</v>
      </c>
      <c r="B32" s="3">
        <f t="shared" si="0"/>
        <v>24</v>
      </c>
      <c r="C32" s="3">
        <v>17</v>
      </c>
      <c r="D32" s="3">
        <v>7</v>
      </c>
      <c r="E32" s="3">
        <v>0</v>
      </c>
      <c r="F32" s="3">
        <f t="shared" si="1"/>
        <v>34</v>
      </c>
      <c r="G32" s="4">
        <f t="shared" si="2"/>
        <v>0.7083333333333334</v>
      </c>
      <c r="H32" t="s">
        <v>32</v>
      </c>
    </row>
    <row r="33" spans="1:8" ht="12.75">
      <c r="A33" s="5" t="s">
        <v>26</v>
      </c>
      <c r="B33" s="3">
        <f t="shared" si="0"/>
        <v>24</v>
      </c>
      <c r="C33" s="3">
        <v>15</v>
      </c>
      <c r="D33" s="3">
        <v>7</v>
      </c>
      <c r="E33" s="3">
        <v>2</v>
      </c>
      <c r="F33" s="3">
        <f t="shared" si="1"/>
        <v>32</v>
      </c>
      <c r="G33" s="4">
        <f t="shared" si="2"/>
        <v>0.6666666666666666</v>
      </c>
      <c r="H33" t="s">
        <v>32</v>
      </c>
    </row>
    <row r="34" spans="1:8" ht="12.75">
      <c r="A34" s="5" t="s">
        <v>36</v>
      </c>
      <c r="B34" s="3">
        <v>20</v>
      </c>
      <c r="C34" s="3">
        <v>5</v>
      </c>
      <c r="D34" s="3">
        <v>13</v>
      </c>
      <c r="E34" s="3">
        <v>2</v>
      </c>
      <c r="F34" s="3">
        <f t="shared" si="1"/>
        <v>12</v>
      </c>
      <c r="G34" s="4">
        <f t="shared" si="2"/>
        <v>0.3</v>
      </c>
      <c r="H34" t="s">
        <v>32</v>
      </c>
    </row>
    <row r="35" spans="1:8" ht="12.75">
      <c r="A35" s="5" t="s">
        <v>37</v>
      </c>
      <c r="B35" s="3">
        <v>19</v>
      </c>
      <c r="C35" s="3">
        <v>11</v>
      </c>
      <c r="D35" s="3">
        <v>7</v>
      </c>
      <c r="E35" s="3">
        <v>1</v>
      </c>
      <c r="F35" s="3">
        <f t="shared" si="1"/>
        <v>23</v>
      </c>
      <c r="G35" s="4">
        <f t="shared" si="2"/>
        <v>0.6052631578947368</v>
      </c>
      <c r="H35" t="s">
        <v>38</v>
      </c>
    </row>
    <row r="36" spans="1:8" ht="12.75">
      <c r="A36" s="5" t="s">
        <v>39</v>
      </c>
      <c r="B36" s="3">
        <v>21</v>
      </c>
      <c r="C36" s="3">
        <v>13</v>
      </c>
      <c r="D36" s="3">
        <v>7</v>
      </c>
      <c r="E36" s="3">
        <v>1</v>
      </c>
      <c r="F36" s="3">
        <f t="shared" si="1"/>
        <v>27</v>
      </c>
      <c r="G36" s="4">
        <f t="shared" si="2"/>
        <v>0.6428571428571429</v>
      </c>
      <c r="H36" t="s">
        <v>42</v>
      </c>
    </row>
    <row r="37" spans="1:8" ht="12.75">
      <c r="A37" s="5" t="s">
        <v>40</v>
      </c>
      <c r="B37" s="3">
        <v>20</v>
      </c>
      <c r="C37" s="3">
        <v>6</v>
      </c>
      <c r="D37" s="3">
        <v>13</v>
      </c>
      <c r="E37" s="3">
        <v>1</v>
      </c>
      <c r="F37" s="3">
        <f t="shared" si="1"/>
        <v>13</v>
      </c>
      <c r="G37" s="4">
        <f t="shared" si="2"/>
        <v>0.325</v>
      </c>
      <c r="H37" t="s">
        <v>43</v>
      </c>
    </row>
    <row r="38" spans="1:8" ht="12.75">
      <c r="A38" s="5" t="s">
        <v>41</v>
      </c>
      <c r="B38" s="3">
        <v>23</v>
      </c>
      <c r="C38" s="3">
        <v>13</v>
      </c>
      <c r="D38" s="3">
        <v>10</v>
      </c>
      <c r="E38" s="3">
        <v>0</v>
      </c>
      <c r="F38" s="3">
        <f t="shared" si="1"/>
        <v>26</v>
      </c>
      <c r="G38" s="4">
        <f t="shared" si="2"/>
        <v>0.5652173913043478</v>
      </c>
      <c r="H38" t="s">
        <v>52</v>
      </c>
    </row>
    <row r="39" spans="1:8" ht="12.75">
      <c r="A39" s="5" t="s">
        <v>53</v>
      </c>
      <c r="B39" s="3">
        <v>23</v>
      </c>
      <c r="C39" s="3">
        <v>6</v>
      </c>
      <c r="D39" s="3">
        <v>13</v>
      </c>
      <c r="E39" s="3">
        <v>4</v>
      </c>
      <c r="F39" s="3">
        <f aca="true" t="shared" si="3" ref="F39:F44">(C39*2)+E39</f>
        <v>16</v>
      </c>
      <c r="G39" s="4">
        <f aca="true" t="shared" si="4" ref="G39:G45">F39/(B39*2)</f>
        <v>0.34782608695652173</v>
      </c>
      <c r="H39" t="s">
        <v>52</v>
      </c>
    </row>
    <row r="40" spans="1:8" ht="12.75">
      <c r="A40" s="5" t="s">
        <v>54</v>
      </c>
      <c r="B40" s="3">
        <v>17</v>
      </c>
      <c r="C40" s="3">
        <v>4</v>
      </c>
      <c r="D40" s="3">
        <v>13</v>
      </c>
      <c r="E40" s="3">
        <v>0</v>
      </c>
      <c r="F40" s="3">
        <f t="shared" si="3"/>
        <v>8</v>
      </c>
      <c r="G40" s="4">
        <f t="shared" si="4"/>
        <v>0.23529411764705882</v>
      </c>
      <c r="H40" t="s">
        <v>55</v>
      </c>
    </row>
    <row r="41" spans="1:8" ht="12.75">
      <c r="A41" s="5" t="s">
        <v>65</v>
      </c>
      <c r="B41" s="3">
        <v>1</v>
      </c>
      <c r="C41" s="3">
        <v>1</v>
      </c>
      <c r="D41" s="3">
        <v>0</v>
      </c>
      <c r="E41" s="3">
        <v>0</v>
      </c>
      <c r="F41" s="3">
        <f t="shared" si="3"/>
        <v>2</v>
      </c>
      <c r="G41" s="4">
        <f t="shared" si="4"/>
        <v>1</v>
      </c>
      <c r="H41" t="s">
        <v>43</v>
      </c>
    </row>
    <row r="42" spans="1:8" ht="12.75">
      <c r="A42" s="5" t="s">
        <v>67</v>
      </c>
      <c r="B42" s="3">
        <v>1</v>
      </c>
      <c r="C42" s="3">
        <v>0</v>
      </c>
      <c r="D42" s="3">
        <v>1</v>
      </c>
      <c r="E42" s="3">
        <v>0</v>
      </c>
      <c r="F42" s="3">
        <f t="shared" si="3"/>
        <v>0</v>
      </c>
      <c r="G42" s="4">
        <f t="shared" si="4"/>
        <v>0</v>
      </c>
      <c r="H42" t="s">
        <v>43</v>
      </c>
    </row>
    <row r="43" spans="1:8" ht="12.75">
      <c r="A43" s="5" t="s">
        <v>69</v>
      </c>
      <c r="B43" s="3">
        <v>1</v>
      </c>
      <c r="C43" s="3">
        <v>1</v>
      </c>
      <c r="D43" s="3">
        <v>0</v>
      </c>
      <c r="E43" s="3">
        <v>0</v>
      </c>
      <c r="F43" s="3">
        <f t="shared" si="3"/>
        <v>2</v>
      </c>
      <c r="G43" s="4">
        <f t="shared" si="4"/>
        <v>1</v>
      </c>
      <c r="H43" t="s">
        <v>43</v>
      </c>
    </row>
    <row r="44" spans="1:8" ht="12.75">
      <c r="A44" s="7" t="s">
        <v>71</v>
      </c>
      <c r="B44" s="3">
        <v>1</v>
      </c>
      <c r="C44" s="3">
        <v>1</v>
      </c>
      <c r="D44" s="3">
        <v>0</v>
      </c>
      <c r="E44" s="3">
        <v>0</v>
      </c>
      <c r="F44" s="3">
        <f t="shared" si="3"/>
        <v>2</v>
      </c>
      <c r="G44" s="4">
        <f t="shared" si="4"/>
        <v>1</v>
      </c>
      <c r="H44" s="8" t="s">
        <v>32</v>
      </c>
    </row>
    <row r="45" spans="1:8" ht="12.75">
      <c r="A45" t="s">
        <v>44</v>
      </c>
      <c r="B45" s="3">
        <f>SUM(B26:B44)</f>
        <v>316</v>
      </c>
      <c r="C45" s="3">
        <f>SUM(C26:C44)</f>
        <v>167</v>
      </c>
      <c r="D45" s="3">
        <f>SUM(D26:D44)</f>
        <v>129</v>
      </c>
      <c r="E45" s="3">
        <f>SUM(E26:E44)</f>
        <v>20</v>
      </c>
      <c r="F45" s="3">
        <f>SUM(F26:F44)</f>
        <v>354</v>
      </c>
      <c r="G45" s="4">
        <f t="shared" si="4"/>
        <v>0.560126582278481</v>
      </c>
      <c r="H45" t="s">
        <v>56</v>
      </c>
    </row>
    <row r="46" ht="12.75">
      <c r="G46" s="4"/>
    </row>
    <row r="47" spans="1:8" ht="12.75">
      <c r="A47" t="s">
        <v>66</v>
      </c>
      <c r="B47" s="3">
        <v>1</v>
      </c>
      <c r="C47" s="3">
        <v>0</v>
      </c>
      <c r="D47" s="3">
        <v>1</v>
      </c>
      <c r="E47" s="3">
        <v>0</v>
      </c>
      <c r="F47" s="3">
        <f aca="true" t="shared" si="5" ref="F47:F58">(C47*2)+E47</f>
        <v>0</v>
      </c>
      <c r="G47" s="4">
        <f aca="true" t="shared" si="6" ref="G47:G58">F47/(B47*2)</f>
        <v>0</v>
      </c>
      <c r="H47" t="s">
        <v>58</v>
      </c>
    </row>
    <row r="48" spans="1:8" ht="12.75">
      <c r="A48" t="s">
        <v>64</v>
      </c>
      <c r="B48" s="3">
        <v>18</v>
      </c>
      <c r="C48" s="3">
        <v>5</v>
      </c>
      <c r="D48" s="3">
        <v>11</v>
      </c>
      <c r="E48" s="3">
        <v>2</v>
      </c>
      <c r="F48" s="3">
        <f t="shared" si="5"/>
        <v>12</v>
      </c>
      <c r="G48" s="4">
        <f t="shared" si="6"/>
        <v>0.3333333333333333</v>
      </c>
      <c r="H48" t="s">
        <v>58</v>
      </c>
    </row>
    <row r="49" spans="1:8" ht="12.75">
      <c r="A49" t="s">
        <v>57</v>
      </c>
      <c r="B49" s="3">
        <v>25</v>
      </c>
      <c r="C49" s="3">
        <v>17</v>
      </c>
      <c r="D49" s="3">
        <v>7</v>
      </c>
      <c r="E49" s="3">
        <v>1</v>
      </c>
      <c r="F49" s="3">
        <f t="shared" si="5"/>
        <v>35</v>
      </c>
      <c r="G49" s="4">
        <f t="shared" si="6"/>
        <v>0.7</v>
      </c>
      <c r="H49" t="s">
        <v>58</v>
      </c>
    </row>
    <row r="50" spans="1:8" ht="12.75">
      <c r="A50" t="s">
        <v>62</v>
      </c>
      <c r="B50" s="3">
        <v>17</v>
      </c>
      <c r="C50" s="3">
        <v>5</v>
      </c>
      <c r="D50" s="3">
        <v>10</v>
      </c>
      <c r="E50" s="3">
        <v>2</v>
      </c>
      <c r="F50" s="3">
        <f t="shared" si="5"/>
        <v>12</v>
      </c>
      <c r="G50" s="4">
        <f t="shared" si="6"/>
        <v>0.35294117647058826</v>
      </c>
      <c r="H50" t="s">
        <v>63</v>
      </c>
    </row>
    <row r="51" spans="1:8" ht="12.75">
      <c r="A51" t="s">
        <v>65</v>
      </c>
      <c r="B51" s="3">
        <v>14</v>
      </c>
      <c r="C51" s="3">
        <v>6</v>
      </c>
      <c r="D51" s="3">
        <v>8</v>
      </c>
      <c r="E51" s="3">
        <v>0</v>
      </c>
      <c r="F51" s="3">
        <f t="shared" si="5"/>
        <v>12</v>
      </c>
      <c r="G51" s="4">
        <f t="shared" si="6"/>
        <v>0.42857142857142855</v>
      </c>
      <c r="H51" t="s">
        <v>63</v>
      </c>
    </row>
    <row r="52" spans="1:8" ht="12.75">
      <c r="A52" t="s">
        <v>68</v>
      </c>
      <c r="B52" s="3">
        <v>15</v>
      </c>
      <c r="C52" s="3">
        <v>4</v>
      </c>
      <c r="D52" s="3">
        <v>11</v>
      </c>
      <c r="E52" s="3">
        <v>1</v>
      </c>
      <c r="F52" s="3">
        <f t="shared" si="5"/>
        <v>9</v>
      </c>
      <c r="G52" s="4">
        <f t="shared" si="6"/>
        <v>0.3</v>
      </c>
      <c r="H52" t="s">
        <v>63</v>
      </c>
    </row>
    <row r="53" spans="1:8" ht="12.75">
      <c r="A53" t="s">
        <v>69</v>
      </c>
      <c r="B53" s="3">
        <v>17</v>
      </c>
      <c r="C53" s="3">
        <v>10</v>
      </c>
      <c r="D53" s="3">
        <v>6</v>
      </c>
      <c r="E53" s="3">
        <v>1</v>
      </c>
      <c r="F53" s="3">
        <f t="shared" si="5"/>
        <v>21</v>
      </c>
      <c r="G53" s="4">
        <f t="shared" si="6"/>
        <v>0.6176470588235294</v>
      </c>
      <c r="H53" t="s">
        <v>63</v>
      </c>
    </row>
    <row r="54" spans="1:8" ht="12.75">
      <c r="A54" s="8" t="s">
        <v>72</v>
      </c>
      <c r="B54" s="3">
        <v>1</v>
      </c>
      <c r="C54" s="3">
        <v>1</v>
      </c>
      <c r="D54" s="3">
        <v>0</v>
      </c>
      <c r="E54" s="3">
        <v>0</v>
      </c>
      <c r="F54" s="3">
        <f t="shared" si="5"/>
        <v>2</v>
      </c>
      <c r="G54" s="4">
        <f t="shared" si="6"/>
        <v>1</v>
      </c>
      <c r="H54" t="s">
        <v>70</v>
      </c>
    </row>
    <row r="55" spans="1:8" ht="12.75">
      <c r="A55" s="8" t="s">
        <v>71</v>
      </c>
      <c r="B55" s="3">
        <v>21</v>
      </c>
      <c r="C55" s="3">
        <v>12</v>
      </c>
      <c r="D55" s="3">
        <v>9</v>
      </c>
      <c r="E55" s="3">
        <v>0</v>
      </c>
      <c r="F55" s="3">
        <f t="shared" si="5"/>
        <v>24</v>
      </c>
      <c r="G55" s="4">
        <f t="shared" si="6"/>
        <v>0.5714285714285714</v>
      </c>
      <c r="H55" s="8" t="s">
        <v>70</v>
      </c>
    </row>
    <row r="56" spans="1:8" ht="12.75">
      <c r="A56" s="8" t="s">
        <v>73</v>
      </c>
      <c r="B56" s="3">
        <v>26</v>
      </c>
      <c r="C56" s="3">
        <v>17</v>
      </c>
      <c r="D56" s="3">
        <v>8</v>
      </c>
      <c r="E56" s="3">
        <v>1</v>
      </c>
      <c r="F56" s="3">
        <f t="shared" si="5"/>
        <v>35</v>
      </c>
      <c r="G56" s="4">
        <f t="shared" si="6"/>
        <v>0.6730769230769231</v>
      </c>
      <c r="H56" s="8" t="s">
        <v>70</v>
      </c>
    </row>
    <row r="57" spans="1:8" ht="12.75">
      <c r="A57" s="8" t="s">
        <v>74</v>
      </c>
      <c r="B57" s="3">
        <v>23</v>
      </c>
      <c r="C57" s="3">
        <v>18</v>
      </c>
      <c r="D57" s="3">
        <v>5</v>
      </c>
      <c r="E57" s="3">
        <v>0</v>
      </c>
      <c r="F57" s="3">
        <f t="shared" si="5"/>
        <v>36</v>
      </c>
      <c r="G57" s="4">
        <f t="shared" si="6"/>
        <v>0.782608695652174</v>
      </c>
      <c r="H57" s="8" t="s">
        <v>70</v>
      </c>
    </row>
    <row r="58" spans="1:8" ht="12.75">
      <c r="A58" t="s">
        <v>46</v>
      </c>
      <c r="B58" s="3">
        <f>SUM(B47:B57)</f>
        <v>178</v>
      </c>
      <c r="C58" s="3">
        <f>SUM(C47:C57)</f>
        <v>95</v>
      </c>
      <c r="D58" s="3">
        <f>SUM(D47:D57)</f>
        <v>76</v>
      </c>
      <c r="E58" s="3">
        <f>SUM(E47:E57)</f>
        <v>8</v>
      </c>
      <c r="F58" s="3">
        <f t="shared" si="5"/>
        <v>198</v>
      </c>
      <c r="G58" s="4">
        <f t="shared" si="6"/>
        <v>0.5561797752808989</v>
      </c>
      <c r="H58" t="s">
        <v>59</v>
      </c>
    </row>
    <row r="59" ht="12.75">
      <c r="G59" s="4"/>
    </row>
    <row r="60" ht="12.75">
      <c r="G60" s="4"/>
    </row>
    <row r="61" spans="1:8" ht="12.75">
      <c r="A61" t="s">
        <v>60</v>
      </c>
      <c r="B61" s="3">
        <f>B3+B11+B14+B17+B24+B45+B58</f>
        <v>635</v>
      </c>
      <c r="C61" s="3">
        <f>C3+C11+C14+C17+C24+C45+C58</f>
        <v>324</v>
      </c>
      <c r="D61" s="3">
        <f>D3+D11+D14+D17+D24+D45+D58</f>
        <v>277</v>
      </c>
      <c r="E61" s="3">
        <f>E3+E11+E14+E17+E24+E45+E58</f>
        <v>35</v>
      </c>
      <c r="F61" s="3">
        <f>(C61*2)+E61</f>
        <v>683</v>
      </c>
      <c r="G61" s="4">
        <f>F61/(B61*2)</f>
        <v>0.5377952755905512</v>
      </c>
      <c r="H61" t="s">
        <v>61</v>
      </c>
    </row>
    <row r="62" ht="12.75">
      <c r="G62" s="4"/>
    </row>
    <row r="63" ht="12.75">
      <c r="G63" s="4"/>
    </row>
    <row r="64" ht="12.75">
      <c r="G64" s="4"/>
    </row>
    <row r="65" ht="12.75">
      <c r="G65" s="4"/>
    </row>
  </sheetData>
  <sheetProtection/>
  <printOptions gridLines="1"/>
  <pageMargins left="0.75" right="0.75" top="1" bottom="1" header="0.5" footer="0.5"/>
  <pageSetup fitToHeight="1" fitToWidth="1" orientation="portrait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Ziemianski</dc:creator>
  <cp:keywords/>
  <dc:description/>
  <cp:lastModifiedBy>Microsoft Office User</cp:lastModifiedBy>
  <cp:lastPrinted>2011-08-30T23:38:41Z</cp:lastPrinted>
  <dcterms:created xsi:type="dcterms:W3CDTF">2008-01-06T01:09:19Z</dcterms:created>
  <dcterms:modified xsi:type="dcterms:W3CDTF">2024-04-22T00:49:15Z</dcterms:modified>
  <cp:category/>
  <cp:version/>
  <cp:contentType/>
  <cp:contentStatus/>
</cp:coreProperties>
</file>